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10" yWindow="-110" windowWidth="19420" windowHeight="10460"/>
  </bookViews>
  <sheets>
    <sheet name="Synthèse lots" sheetId="6" r:id="rId1"/>
  </sheets>
  <calcPr calcId="125725"/>
</workbook>
</file>

<file path=xl/calcChain.xml><?xml version="1.0" encoding="utf-8"?>
<calcChain xmlns="http://schemas.openxmlformats.org/spreadsheetml/2006/main">
  <c r="C33" i="6"/>
  <c r="E14"/>
  <c r="E23" s="1"/>
  <c r="J44"/>
  <c r="D44"/>
  <c r="K43"/>
  <c r="L43" s="1"/>
  <c r="E43"/>
  <c r="F43" s="1"/>
  <c r="F22"/>
  <c r="G22" s="1"/>
  <c r="F13"/>
  <c r="G13" s="1"/>
  <c r="K42"/>
  <c r="L42" s="1"/>
  <c r="E42"/>
  <c r="F42" s="1"/>
  <c r="K41"/>
  <c r="L41" s="1"/>
  <c r="E41"/>
  <c r="F41" s="1"/>
  <c r="K40"/>
  <c r="L40" s="1"/>
  <c r="E40"/>
  <c r="F40" s="1"/>
  <c r="K39"/>
  <c r="L39" s="1"/>
  <c r="I39"/>
  <c r="C39"/>
  <c r="E39" s="1"/>
  <c r="F39" s="1"/>
  <c r="K38"/>
  <c r="L38" s="1"/>
  <c r="I38"/>
  <c r="C38"/>
  <c r="E38" s="1"/>
  <c r="F38" s="1"/>
  <c r="K37"/>
  <c r="L37" s="1"/>
  <c r="I37"/>
  <c r="C37"/>
  <c r="E37" s="1"/>
  <c r="F37" s="1"/>
  <c r="K36"/>
  <c r="L36" s="1"/>
  <c r="I36"/>
  <c r="C36"/>
  <c r="E36" s="1"/>
  <c r="F36" s="1"/>
  <c r="K35"/>
  <c r="L35" s="1"/>
  <c r="E35"/>
  <c r="F35" s="1"/>
  <c r="K34"/>
  <c r="L34" s="1"/>
  <c r="E34"/>
  <c r="F34" s="1"/>
  <c r="K33"/>
  <c r="L33" s="1"/>
  <c r="I33"/>
  <c r="E33"/>
  <c r="F33" s="1"/>
  <c r="K32"/>
  <c r="L32" s="1"/>
  <c r="E32"/>
  <c r="F32" s="1"/>
  <c r="K31"/>
  <c r="L31" s="1"/>
  <c r="E31"/>
  <c r="F31" s="1"/>
  <c r="K30"/>
  <c r="L30" s="1"/>
  <c r="E30"/>
  <c r="F30" s="1"/>
  <c r="K29"/>
  <c r="L29" s="1"/>
  <c r="E29"/>
  <c r="F29" s="1"/>
  <c r="K28"/>
  <c r="E28"/>
  <c r="F28" s="1"/>
  <c r="F21"/>
  <c r="G21" s="1"/>
  <c r="F20"/>
  <c r="G20" s="1"/>
  <c r="G19"/>
  <c r="F19"/>
  <c r="F18"/>
  <c r="G18" s="1"/>
  <c r="F12"/>
  <c r="G12" s="1"/>
  <c r="F11"/>
  <c r="G11" s="1"/>
  <c r="F10"/>
  <c r="G10" s="1"/>
  <c r="F9"/>
  <c r="G9" s="1"/>
  <c r="G8"/>
  <c r="F8"/>
  <c r="F7"/>
  <c r="G7" s="1"/>
  <c r="F6"/>
  <c r="G6" s="1"/>
  <c r="F5"/>
  <c r="K44" l="1"/>
  <c r="F44"/>
  <c r="E44"/>
  <c r="F14"/>
  <c r="F23" s="1"/>
  <c r="L28"/>
  <c r="L44" s="1"/>
  <c r="G5"/>
  <c r="G14" s="1"/>
  <c r="G23" s="1"/>
</calcChain>
</file>

<file path=xl/sharedStrings.xml><?xml version="1.0" encoding="utf-8"?>
<sst xmlns="http://schemas.openxmlformats.org/spreadsheetml/2006/main" count="83" uniqueCount="44">
  <si>
    <t>Chaises</t>
  </si>
  <si>
    <t>Bureau</t>
  </si>
  <si>
    <t>Siège professeur</t>
  </si>
  <si>
    <t>Tables individuelles</t>
  </si>
  <si>
    <t>Etablis fixes</t>
  </si>
  <si>
    <t xml:space="preserve">Etablis roulants </t>
  </si>
  <si>
    <t>Armoires</t>
  </si>
  <si>
    <t>PU HT</t>
  </si>
  <si>
    <t>Prix total HT</t>
  </si>
  <si>
    <t>PRIX TOTAL TTC</t>
  </si>
  <si>
    <t>Meuble informatique de salle</t>
  </si>
  <si>
    <t>Caisson</t>
  </si>
  <si>
    <t>Armoire haute</t>
  </si>
  <si>
    <t>Armoire basse</t>
  </si>
  <si>
    <t>Fauteuil</t>
  </si>
  <si>
    <t>Table basse</t>
  </si>
  <si>
    <t>Porte-Manteaux</t>
  </si>
  <si>
    <t>Quantités</t>
  </si>
  <si>
    <t>Bureau direction</t>
  </si>
  <si>
    <t>Caisson direction</t>
  </si>
  <si>
    <t>Bureau d'angle</t>
  </si>
  <si>
    <t>Rayonnages</t>
  </si>
  <si>
    <t>Tables individuelles mobiles</t>
  </si>
  <si>
    <t>Chaises de réunion</t>
  </si>
  <si>
    <t>BESOINS</t>
  </si>
  <si>
    <t>LOT 1</t>
  </si>
  <si>
    <t>LOT 2</t>
  </si>
  <si>
    <t>LOT 3</t>
  </si>
  <si>
    <t>DIRECTION</t>
  </si>
  <si>
    <t>SECRETARIATS</t>
  </si>
  <si>
    <t>Services (livraison, montage…)</t>
  </si>
  <si>
    <t>PROPOSITION 1 (Bureau d'angle )</t>
  </si>
  <si>
    <t>PROPOSITION 2 (Bureau alternatif )</t>
  </si>
  <si>
    <t>Tables de réunion (24 places)</t>
  </si>
  <si>
    <t>Tables de réunion</t>
  </si>
  <si>
    <t>Arts (R+1)</t>
  </si>
  <si>
    <t>Maker space (R+2)</t>
  </si>
  <si>
    <t>ADMINISTRATION (R0)</t>
  </si>
  <si>
    <t>60 en R0 / 0 en R+1 / 0 en R+2</t>
  </si>
  <si>
    <t>180 en R0 / 860 en R+1 / 460 en R+2</t>
  </si>
  <si>
    <t>12 en R0 / 20 en R+1 / 0 en R+2</t>
  </si>
  <si>
    <t>6 en R0 / 32 en R+1 / 24 en R+2</t>
  </si>
  <si>
    <t>8 en R0 / 16 en R+1 / 0 en R+2</t>
  </si>
  <si>
    <t>240 en R0 / 860 en R+1 / 460 en R+2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</si>
</sst>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16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44" fontId="0" fillId="0" borderId="6" xfId="1" applyFont="1" applyBorder="1"/>
    <xf numFmtId="44" fontId="0" fillId="0" borderId="7" xfId="1" applyFont="1" applyBorder="1"/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4" fontId="0" fillId="0" borderId="2" xfId="1" applyFont="1" applyBorder="1"/>
    <xf numFmtId="44" fontId="0" fillId="0" borderId="23" xfId="1" applyFont="1" applyBorder="1"/>
    <xf numFmtId="44" fontId="0" fillId="0" borderId="8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0" xfId="0"/>
    <xf numFmtId="44" fontId="0" fillId="0" borderId="19" xfId="1" applyFont="1" applyBorder="1"/>
    <xf numFmtId="44" fontId="0" fillId="0" borderId="26" xfId="1" applyFont="1" applyBorder="1"/>
    <xf numFmtId="44" fontId="0" fillId="0" borderId="29" xfId="1" applyFont="1" applyBorder="1"/>
    <xf numFmtId="44" fontId="0" fillId="0" borderId="30" xfId="1" applyFont="1" applyBorder="1"/>
    <xf numFmtId="44" fontId="0" fillId="0" borderId="31" xfId="1" applyFont="1" applyBorder="1"/>
    <xf numFmtId="44" fontId="0" fillId="0" borderId="9" xfId="1" applyFont="1" applyBorder="1"/>
    <xf numFmtId="44" fontId="0" fillId="0" borderId="27" xfId="1" applyFont="1" applyBorder="1"/>
    <xf numFmtId="44" fontId="0" fillId="0" borderId="28" xfId="1" applyFont="1" applyBorder="1"/>
    <xf numFmtId="44" fontId="0" fillId="0" borderId="18" xfId="1" applyFont="1" applyBorder="1"/>
    <xf numFmtId="44" fontId="0" fillId="0" borderId="24" xfId="1" applyFont="1" applyBorder="1"/>
    <xf numFmtId="44" fontId="0" fillId="0" borderId="22" xfId="1" applyFont="1" applyBorder="1"/>
    <xf numFmtId="44" fontId="0" fillId="0" borderId="21" xfId="1" applyFont="1" applyBorder="1"/>
    <xf numFmtId="0" fontId="0" fillId="0" borderId="35" xfId="0" applyBorder="1" applyAlignment="1">
      <alignment horizontal="center" vertical="center"/>
    </xf>
    <xf numFmtId="0" fontId="0" fillId="0" borderId="41" xfId="0" applyBorder="1"/>
    <xf numFmtId="0" fontId="0" fillId="0" borderId="40" xfId="0" applyBorder="1"/>
    <xf numFmtId="44" fontId="0" fillId="0" borderId="42" xfId="1" applyFont="1" applyBorder="1"/>
    <xf numFmtId="44" fontId="0" fillId="0" borderId="43" xfId="1" applyFont="1" applyBorder="1"/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4" fontId="0" fillId="0" borderId="3" xfId="1" applyFont="1" applyBorder="1"/>
    <xf numFmtId="44" fontId="0" fillId="0" borderId="14" xfId="0" applyNumberFormat="1" applyBorder="1"/>
    <xf numFmtId="44" fontId="0" fillId="0" borderId="1" xfId="0" applyNumberFormat="1" applyBorder="1"/>
    <xf numFmtId="0" fontId="0" fillId="0" borderId="17" xfId="0" applyFill="1" applyBorder="1" applyAlignment="1">
      <alignment horizontal="center" vertical="center"/>
    </xf>
    <xf numFmtId="0" fontId="0" fillId="0" borderId="17" xfId="0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44" fontId="0" fillId="0" borderId="8" xfId="1" applyFont="1" applyBorder="1"/>
    <xf numFmtId="44" fontId="0" fillId="0" borderId="14" xfId="1" applyFont="1" applyBorder="1"/>
    <xf numFmtId="44" fontId="0" fillId="0" borderId="1" xfId="1" applyFont="1" applyBorder="1"/>
    <xf numFmtId="0" fontId="0" fillId="0" borderId="3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4" fontId="0" fillId="0" borderId="13" xfId="1" applyFont="1" applyBorder="1"/>
    <xf numFmtId="44" fontId="0" fillId="0" borderId="39" xfId="1" applyFont="1" applyBorder="1"/>
    <xf numFmtId="44" fontId="0" fillId="0" borderId="15" xfId="1" applyFont="1" applyBorder="1"/>
    <xf numFmtId="44" fontId="0" fillId="0" borderId="20" xfId="1" applyFont="1" applyBorder="1"/>
    <xf numFmtId="44" fontId="0" fillId="0" borderId="38" xfId="1" applyFont="1" applyBorder="1"/>
    <xf numFmtId="44" fontId="0" fillId="0" borderId="36" xfId="1" applyFont="1" applyBorder="1"/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0" fillId="0" borderId="5" xfId="1" applyFont="1" applyBorder="1"/>
    <xf numFmtId="44" fontId="0" fillId="0" borderId="0" xfId="1" applyFont="1" applyBorder="1"/>
    <xf numFmtId="0" fontId="0" fillId="0" borderId="1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Layout" topLeftCell="A10" zoomScaleNormal="100" workbookViewId="0">
      <selection activeCell="H2" sqref="H2"/>
    </sheetView>
  </sheetViews>
  <sheetFormatPr baseColWidth="10" defaultRowHeight="14.5"/>
  <cols>
    <col min="1" max="1" width="10.90625" style="24"/>
    <col min="2" max="2" width="26.08984375" bestFit="1" customWidth="1"/>
    <col min="3" max="3" width="25.453125" bestFit="1" customWidth="1"/>
    <col min="4" max="4" width="16.36328125" bestFit="1" customWidth="1"/>
    <col min="6" max="7" width="14" bestFit="1" customWidth="1"/>
    <col min="8" max="8" width="26.08984375" bestFit="1" customWidth="1"/>
    <col min="12" max="12" width="14" bestFit="1" customWidth="1"/>
  </cols>
  <sheetData>
    <row r="1" spans="2:7" s="24" customFormat="1"/>
    <row r="2" spans="2:7" ht="15" thickBot="1"/>
    <row r="3" spans="2:7" ht="15" thickBot="1">
      <c r="C3" s="85" t="s">
        <v>25</v>
      </c>
      <c r="D3" s="86"/>
      <c r="E3" s="86"/>
      <c r="F3" s="86"/>
      <c r="G3" s="87"/>
    </row>
    <row r="4" spans="2:7" ht="15" thickBot="1">
      <c r="C4" s="46" t="s">
        <v>24</v>
      </c>
      <c r="D4" s="47" t="s">
        <v>17</v>
      </c>
      <c r="E4" s="48" t="s">
        <v>7</v>
      </c>
      <c r="F4" s="49" t="s">
        <v>8</v>
      </c>
      <c r="G4" s="50" t="s">
        <v>9</v>
      </c>
    </row>
    <row r="5" spans="2:7">
      <c r="B5" s="96" t="s">
        <v>39</v>
      </c>
      <c r="C5" s="3" t="s">
        <v>3</v>
      </c>
      <c r="D5" s="1">
        <v>1500</v>
      </c>
      <c r="E5" s="33">
        <v>0</v>
      </c>
      <c r="F5" s="31">
        <f>D5*E5</f>
        <v>0</v>
      </c>
      <c r="G5" s="32">
        <f>F5*1.2</f>
        <v>0</v>
      </c>
    </row>
    <row r="6" spans="2:7">
      <c r="B6" s="96" t="s">
        <v>43</v>
      </c>
      <c r="C6" s="45" t="s">
        <v>0</v>
      </c>
      <c r="D6" s="42">
        <v>1560</v>
      </c>
      <c r="E6" s="25">
        <v>0</v>
      </c>
      <c r="F6" s="26">
        <f t="shared" ref="F6:F12" si="0">D6*E6</f>
        <v>0</v>
      </c>
      <c r="G6" s="27">
        <f t="shared" ref="G6:G12" si="1">F6*1.2</f>
        <v>0</v>
      </c>
    </row>
    <row r="7" spans="2:7">
      <c r="B7" s="96" t="s">
        <v>41</v>
      </c>
      <c r="C7" s="45" t="s">
        <v>1</v>
      </c>
      <c r="D7" s="42">
        <v>62</v>
      </c>
      <c r="E7" s="25">
        <v>0</v>
      </c>
      <c r="F7" s="26">
        <f t="shared" si="0"/>
        <v>0</v>
      </c>
      <c r="G7" s="27">
        <f t="shared" si="1"/>
        <v>0</v>
      </c>
    </row>
    <row r="8" spans="2:7">
      <c r="B8" s="96" t="s">
        <v>41</v>
      </c>
      <c r="C8" s="45" t="s">
        <v>2</v>
      </c>
      <c r="D8" s="42">
        <v>62</v>
      </c>
      <c r="E8" s="25">
        <v>0</v>
      </c>
      <c r="F8" s="26">
        <f t="shared" si="0"/>
        <v>0</v>
      </c>
      <c r="G8" s="27">
        <f t="shared" si="1"/>
        <v>0</v>
      </c>
    </row>
    <row r="9" spans="2:7">
      <c r="B9" s="96" t="s">
        <v>41</v>
      </c>
      <c r="C9" s="45" t="s">
        <v>10</v>
      </c>
      <c r="D9" s="42">
        <v>62</v>
      </c>
      <c r="E9" s="25">
        <v>0</v>
      </c>
      <c r="F9" s="26">
        <f t="shared" si="0"/>
        <v>0</v>
      </c>
      <c r="G9" s="27">
        <f t="shared" si="1"/>
        <v>0</v>
      </c>
    </row>
    <row r="10" spans="2:7">
      <c r="B10" s="96" t="s">
        <v>40</v>
      </c>
      <c r="C10" s="45" t="s">
        <v>12</v>
      </c>
      <c r="D10" s="42">
        <v>32</v>
      </c>
      <c r="E10" s="25">
        <v>0</v>
      </c>
      <c r="F10" s="26">
        <f t="shared" si="0"/>
        <v>0</v>
      </c>
      <c r="G10" s="27">
        <f t="shared" si="1"/>
        <v>0</v>
      </c>
    </row>
    <row r="11" spans="2:7">
      <c r="B11" s="96" t="s">
        <v>42</v>
      </c>
      <c r="C11" s="45" t="s">
        <v>13</v>
      </c>
      <c r="D11" s="42">
        <v>24</v>
      </c>
      <c r="E11" s="25">
        <v>0</v>
      </c>
      <c r="F11" s="26">
        <f t="shared" si="0"/>
        <v>0</v>
      </c>
      <c r="G11" s="27">
        <f t="shared" si="1"/>
        <v>0</v>
      </c>
    </row>
    <row r="12" spans="2:7" ht="15" thickBot="1">
      <c r="B12" s="96" t="s">
        <v>38</v>
      </c>
      <c r="C12" s="77" t="s">
        <v>22</v>
      </c>
      <c r="D12" s="43">
        <v>60</v>
      </c>
      <c r="E12" s="25">
        <v>0</v>
      </c>
      <c r="F12" s="26">
        <f t="shared" si="0"/>
        <v>0</v>
      </c>
      <c r="G12" s="27">
        <f t="shared" si="1"/>
        <v>0</v>
      </c>
    </row>
    <row r="13" spans="2:7" s="24" customFormat="1" ht="15" thickBot="1">
      <c r="B13" s="96"/>
      <c r="C13" s="77" t="s">
        <v>30</v>
      </c>
      <c r="D13" s="43">
        <v>1</v>
      </c>
      <c r="E13" s="25">
        <v>0</v>
      </c>
      <c r="F13" s="26">
        <f t="shared" ref="F13" si="2">D13*E13</f>
        <v>0</v>
      </c>
      <c r="G13" s="27">
        <f t="shared" ref="G13" si="3">F13*1.2</f>
        <v>0</v>
      </c>
    </row>
    <row r="14" spans="2:7" ht="15" thickBot="1">
      <c r="C14" s="76"/>
      <c r="D14" s="24"/>
      <c r="E14" s="21">
        <f>SUM(E5:E13)</f>
        <v>0</v>
      </c>
      <c r="F14" s="22">
        <f>SUM(F5:F13)</f>
        <v>0</v>
      </c>
      <c r="G14" s="23">
        <f>SUM(G5:G13)</f>
        <v>0</v>
      </c>
    </row>
    <row r="15" spans="2:7" ht="15" thickBot="1"/>
    <row r="16" spans="2:7" ht="15" thickBot="1">
      <c r="B16" s="85" t="s">
        <v>26</v>
      </c>
      <c r="C16" s="86"/>
      <c r="D16" s="86"/>
      <c r="E16" s="86"/>
      <c r="F16" s="86"/>
      <c r="G16" s="87"/>
    </row>
    <row r="17" spans="1:12" ht="15" thickBot="1">
      <c r="B17" s="11"/>
      <c r="C17" s="51" t="s">
        <v>35</v>
      </c>
      <c r="D17" s="52" t="s">
        <v>36</v>
      </c>
      <c r="E17" s="51" t="s">
        <v>7</v>
      </c>
      <c r="F17" s="53" t="s">
        <v>8</v>
      </c>
      <c r="G17" s="54" t="s">
        <v>9</v>
      </c>
    </row>
    <row r="18" spans="1:12">
      <c r="B18" s="1" t="s">
        <v>4</v>
      </c>
      <c r="C18" s="8">
        <v>45</v>
      </c>
      <c r="D18" s="12">
        <v>8</v>
      </c>
      <c r="E18" s="33">
        <v>0</v>
      </c>
      <c r="F18" s="31">
        <f>(C18+D18)*E18</f>
        <v>0</v>
      </c>
      <c r="G18" s="32">
        <f>F18*1.2</f>
        <v>0</v>
      </c>
    </row>
    <row r="19" spans="1:12">
      <c r="B19" s="42" t="s">
        <v>5</v>
      </c>
      <c r="C19" s="9">
        <v>13</v>
      </c>
      <c r="D19" s="5">
        <v>8</v>
      </c>
      <c r="E19" s="25">
        <v>0</v>
      </c>
      <c r="F19" s="14">
        <f t="shared" ref="F19:F21" si="4">(C19+D19)*E19</f>
        <v>0</v>
      </c>
      <c r="G19" s="15">
        <f t="shared" ref="G19:G22" si="5">F19*1.2</f>
        <v>0</v>
      </c>
    </row>
    <row r="20" spans="1:12">
      <c r="B20" s="2" t="s">
        <v>6</v>
      </c>
      <c r="C20" s="39">
        <v>9</v>
      </c>
      <c r="D20" s="4">
        <v>4</v>
      </c>
      <c r="E20" s="30">
        <v>0</v>
      </c>
      <c r="F20" s="40">
        <f t="shared" si="4"/>
        <v>0</v>
      </c>
      <c r="G20" s="41">
        <f t="shared" si="5"/>
        <v>0</v>
      </c>
    </row>
    <row r="21" spans="1:12" ht="15" thickBot="1">
      <c r="B21" s="43" t="s">
        <v>21</v>
      </c>
      <c r="C21" s="10">
        <v>15</v>
      </c>
      <c r="D21" s="13">
        <v>4</v>
      </c>
      <c r="E21" s="73">
        <v>0</v>
      </c>
      <c r="F21" s="28">
        <f t="shared" si="4"/>
        <v>0</v>
      </c>
      <c r="G21" s="29">
        <f t="shared" si="5"/>
        <v>0</v>
      </c>
    </row>
    <row r="22" spans="1:12" s="24" customFormat="1" ht="15" thickBot="1">
      <c r="B22" s="77" t="s">
        <v>30</v>
      </c>
      <c r="C22" s="88">
        <v>1</v>
      </c>
      <c r="D22" s="89"/>
      <c r="E22" s="25">
        <v>0</v>
      </c>
      <c r="F22" s="26">
        <f>C22*E22</f>
        <v>0</v>
      </c>
      <c r="G22" s="27">
        <f t="shared" si="5"/>
        <v>0</v>
      </c>
    </row>
    <row r="23" spans="1:12" ht="15" thickBot="1">
      <c r="B23" s="24"/>
      <c r="C23" s="24"/>
      <c r="D23" s="24"/>
      <c r="E23" s="21">
        <f>SUM(E14:E22)</f>
        <v>0</v>
      </c>
      <c r="F23" s="22">
        <f>SUM(F14:F22)</f>
        <v>0</v>
      </c>
      <c r="G23" s="23">
        <f>SUM(G14:G22)</f>
        <v>0</v>
      </c>
    </row>
    <row r="24" spans="1:12" ht="15" thickBot="1"/>
    <row r="25" spans="1:12" ht="15" thickBot="1">
      <c r="B25" s="85" t="s">
        <v>27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1:12" ht="15" thickBot="1">
      <c r="B26" s="93" t="s">
        <v>31</v>
      </c>
      <c r="C26" s="94"/>
      <c r="D26" s="94"/>
      <c r="E26" s="94"/>
      <c r="F26" s="95"/>
      <c r="G26" s="24"/>
      <c r="H26" s="82" t="s">
        <v>32</v>
      </c>
      <c r="I26" s="83"/>
      <c r="J26" s="83"/>
      <c r="K26" s="83"/>
      <c r="L26" s="84"/>
    </row>
    <row r="27" spans="1:12" ht="15" thickBot="1">
      <c r="B27" s="44" t="s">
        <v>37</v>
      </c>
      <c r="C27" s="37" t="s">
        <v>17</v>
      </c>
      <c r="D27" s="16" t="s">
        <v>7</v>
      </c>
      <c r="E27" s="17" t="s">
        <v>8</v>
      </c>
      <c r="F27" s="18" t="s">
        <v>9</v>
      </c>
      <c r="G27" s="24"/>
      <c r="H27" s="44" t="s">
        <v>37</v>
      </c>
      <c r="I27" s="37" t="s">
        <v>17</v>
      </c>
      <c r="J27" s="16" t="s">
        <v>7</v>
      </c>
      <c r="K27" s="17" t="s">
        <v>8</v>
      </c>
      <c r="L27" s="18" t="s">
        <v>9</v>
      </c>
    </row>
    <row r="28" spans="1:12">
      <c r="A28" s="90" t="s">
        <v>28</v>
      </c>
      <c r="B28" s="56" t="s">
        <v>18</v>
      </c>
      <c r="C28" s="7">
        <v>6</v>
      </c>
      <c r="D28" s="33">
        <v>0</v>
      </c>
      <c r="E28" s="36">
        <f>C28*D28</f>
        <v>0</v>
      </c>
      <c r="F28" s="19">
        <f>E28*1.2</f>
        <v>0</v>
      </c>
      <c r="G28" s="90" t="s">
        <v>28</v>
      </c>
      <c r="H28" s="56" t="s">
        <v>18</v>
      </c>
      <c r="I28" s="7">
        <v>6</v>
      </c>
      <c r="J28" s="33">
        <v>0</v>
      </c>
      <c r="K28" s="36">
        <f>I28*J28</f>
        <v>0</v>
      </c>
      <c r="L28" s="19">
        <f>K28*1.2</f>
        <v>0</v>
      </c>
    </row>
    <row r="29" spans="1:12">
      <c r="A29" s="91"/>
      <c r="B29" s="55" t="s">
        <v>19</v>
      </c>
      <c r="C29" s="38">
        <v>6</v>
      </c>
      <c r="D29" s="25">
        <v>0</v>
      </c>
      <c r="E29" s="34">
        <f t="shared" ref="E29:E42" si="6">C29*D29</f>
        <v>0</v>
      </c>
      <c r="F29" s="20">
        <f t="shared" ref="F29:F42" si="7">E29*1.2</f>
        <v>0</v>
      </c>
      <c r="G29" s="91"/>
      <c r="H29" s="55" t="s">
        <v>19</v>
      </c>
      <c r="I29" s="38">
        <v>6</v>
      </c>
      <c r="J29" s="25">
        <v>0</v>
      </c>
      <c r="K29" s="34">
        <f t="shared" ref="K29:K37" si="8">I29*J29</f>
        <v>0</v>
      </c>
      <c r="L29" s="20">
        <f t="shared" ref="L29:L43" si="9">K29*1.2</f>
        <v>0</v>
      </c>
    </row>
    <row r="30" spans="1:12">
      <c r="A30" s="91"/>
      <c r="B30" s="55" t="s">
        <v>12</v>
      </c>
      <c r="C30" s="38">
        <v>6</v>
      </c>
      <c r="D30" s="25">
        <v>0</v>
      </c>
      <c r="E30" s="34">
        <f t="shared" si="6"/>
        <v>0</v>
      </c>
      <c r="F30" s="20">
        <f t="shared" si="7"/>
        <v>0</v>
      </c>
      <c r="G30" s="91"/>
      <c r="H30" s="55" t="s">
        <v>12</v>
      </c>
      <c r="I30" s="38">
        <v>6</v>
      </c>
      <c r="J30" s="25">
        <v>0</v>
      </c>
      <c r="K30" s="34">
        <f t="shared" si="8"/>
        <v>0</v>
      </c>
      <c r="L30" s="20">
        <f t="shared" si="9"/>
        <v>0</v>
      </c>
    </row>
    <row r="31" spans="1:12">
      <c r="A31" s="91"/>
      <c r="B31" s="55" t="s">
        <v>13</v>
      </c>
      <c r="C31" s="38">
        <v>6</v>
      </c>
      <c r="D31" s="25">
        <v>0</v>
      </c>
      <c r="E31" s="34">
        <f t="shared" si="6"/>
        <v>0</v>
      </c>
      <c r="F31" s="20">
        <f t="shared" si="7"/>
        <v>0</v>
      </c>
      <c r="G31" s="91"/>
      <c r="H31" s="55" t="s">
        <v>13</v>
      </c>
      <c r="I31" s="38">
        <v>6</v>
      </c>
      <c r="J31" s="25">
        <v>0</v>
      </c>
      <c r="K31" s="34">
        <f t="shared" si="8"/>
        <v>0</v>
      </c>
      <c r="L31" s="20">
        <f t="shared" si="9"/>
        <v>0</v>
      </c>
    </row>
    <row r="32" spans="1:12">
      <c r="A32" s="91"/>
      <c r="B32" s="55" t="s">
        <v>34</v>
      </c>
      <c r="C32" s="38">
        <v>6</v>
      </c>
      <c r="D32" s="25">
        <v>0</v>
      </c>
      <c r="E32" s="34">
        <f t="shared" si="6"/>
        <v>0</v>
      </c>
      <c r="F32" s="20">
        <f t="shared" si="7"/>
        <v>0</v>
      </c>
      <c r="G32" s="91"/>
      <c r="H32" s="55" t="s">
        <v>34</v>
      </c>
      <c r="I32" s="38">
        <v>6</v>
      </c>
      <c r="J32" s="25">
        <v>0</v>
      </c>
      <c r="K32" s="34">
        <f t="shared" si="8"/>
        <v>0</v>
      </c>
      <c r="L32" s="20">
        <f t="shared" si="9"/>
        <v>0</v>
      </c>
    </row>
    <row r="33" spans="1:12">
      <c r="A33" s="91"/>
      <c r="B33" s="55" t="s">
        <v>23</v>
      </c>
      <c r="C33" s="38">
        <f>C32*4</f>
        <v>24</v>
      </c>
      <c r="D33" s="25">
        <v>0</v>
      </c>
      <c r="E33" s="34">
        <f t="shared" si="6"/>
        <v>0</v>
      </c>
      <c r="F33" s="20">
        <f t="shared" si="7"/>
        <v>0</v>
      </c>
      <c r="G33" s="91"/>
      <c r="H33" s="55" t="s">
        <v>23</v>
      </c>
      <c r="I33" s="38">
        <f>I32*4</f>
        <v>24</v>
      </c>
      <c r="J33" s="25">
        <v>0</v>
      </c>
      <c r="K33" s="34">
        <f t="shared" si="8"/>
        <v>0</v>
      </c>
      <c r="L33" s="20">
        <f t="shared" si="9"/>
        <v>0</v>
      </c>
    </row>
    <row r="34" spans="1:12">
      <c r="A34" s="91"/>
      <c r="B34" s="55" t="s">
        <v>14</v>
      </c>
      <c r="C34" s="38">
        <v>12</v>
      </c>
      <c r="D34" s="25">
        <v>0</v>
      </c>
      <c r="E34" s="34">
        <f t="shared" si="6"/>
        <v>0</v>
      </c>
      <c r="F34" s="20">
        <f t="shared" si="7"/>
        <v>0</v>
      </c>
      <c r="G34" s="91"/>
      <c r="H34" s="55" t="s">
        <v>14</v>
      </c>
      <c r="I34" s="38">
        <v>12</v>
      </c>
      <c r="J34" s="25">
        <v>0</v>
      </c>
      <c r="K34" s="34">
        <f t="shared" si="8"/>
        <v>0</v>
      </c>
      <c r="L34" s="20">
        <f t="shared" si="9"/>
        <v>0</v>
      </c>
    </row>
    <row r="35" spans="1:12" ht="15" thickBot="1">
      <c r="A35" s="92"/>
      <c r="B35" s="55" t="s">
        <v>15</v>
      </c>
      <c r="C35" s="38">
        <v>6</v>
      </c>
      <c r="D35" s="25">
        <v>0</v>
      </c>
      <c r="E35" s="34">
        <f t="shared" si="6"/>
        <v>0</v>
      </c>
      <c r="F35" s="20">
        <f t="shared" si="7"/>
        <v>0</v>
      </c>
      <c r="G35" s="92"/>
      <c r="H35" s="55" t="s">
        <v>15</v>
      </c>
      <c r="I35" s="38">
        <v>6</v>
      </c>
      <c r="J35" s="25">
        <v>0</v>
      </c>
      <c r="K35" s="34">
        <f t="shared" si="8"/>
        <v>0</v>
      </c>
      <c r="L35" s="20">
        <f t="shared" si="9"/>
        <v>0</v>
      </c>
    </row>
    <row r="36" spans="1:12">
      <c r="A36" s="90" t="s">
        <v>29</v>
      </c>
      <c r="B36" s="56" t="s">
        <v>20</v>
      </c>
      <c r="C36" s="7">
        <f>6+3</f>
        <v>9</v>
      </c>
      <c r="D36" s="33">
        <v>0</v>
      </c>
      <c r="E36" s="36">
        <f t="shared" si="6"/>
        <v>0</v>
      </c>
      <c r="F36" s="19">
        <f t="shared" si="7"/>
        <v>0</v>
      </c>
      <c r="G36" s="90" t="s">
        <v>29</v>
      </c>
      <c r="H36" s="56" t="s">
        <v>20</v>
      </c>
      <c r="I36" s="7">
        <f>6+3</f>
        <v>9</v>
      </c>
      <c r="J36" s="33">
        <v>0</v>
      </c>
      <c r="K36" s="36">
        <f t="shared" si="8"/>
        <v>0</v>
      </c>
      <c r="L36" s="19">
        <f t="shared" si="9"/>
        <v>0</v>
      </c>
    </row>
    <row r="37" spans="1:12">
      <c r="A37" s="91"/>
      <c r="B37" s="55" t="s">
        <v>11</v>
      </c>
      <c r="C37" s="38">
        <f>3+3</f>
        <v>6</v>
      </c>
      <c r="D37" s="25">
        <v>0</v>
      </c>
      <c r="E37" s="34">
        <f t="shared" si="6"/>
        <v>0</v>
      </c>
      <c r="F37" s="20">
        <f t="shared" si="7"/>
        <v>0</v>
      </c>
      <c r="G37" s="91"/>
      <c r="H37" s="55" t="s">
        <v>11</v>
      </c>
      <c r="I37" s="38">
        <f>3+3</f>
        <v>6</v>
      </c>
      <c r="J37" s="25">
        <v>0</v>
      </c>
      <c r="K37" s="34">
        <f t="shared" si="8"/>
        <v>0</v>
      </c>
      <c r="L37" s="20">
        <f t="shared" si="9"/>
        <v>0</v>
      </c>
    </row>
    <row r="38" spans="1:12">
      <c r="A38" s="91"/>
      <c r="B38" s="55" t="s">
        <v>12</v>
      </c>
      <c r="C38" s="38">
        <f>6+9</f>
        <v>15</v>
      </c>
      <c r="D38" s="25">
        <v>0</v>
      </c>
      <c r="E38" s="34">
        <f>C38*D38</f>
        <v>0</v>
      </c>
      <c r="F38" s="20">
        <f>E38*1.2</f>
        <v>0</v>
      </c>
      <c r="G38" s="91"/>
      <c r="H38" s="55" t="s">
        <v>12</v>
      </c>
      <c r="I38" s="38">
        <f>6+9</f>
        <v>15</v>
      </c>
      <c r="J38" s="25">
        <v>0</v>
      </c>
      <c r="K38" s="34">
        <f>I38*J38</f>
        <v>0</v>
      </c>
      <c r="L38" s="20">
        <f>K38*1.2</f>
        <v>0</v>
      </c>
    </row>
    <row r="39" spans="1:12" ht="15" thickBot="1">
      <c r="A39" s="92"/>
      <c r="B39" s="60" t="s">
        <v>13</v>
      </c>
      <c r="C39" s="61">
        <f>3+3+3</f>
        <v>9</v>
      </c>
      <c r="D39" s="30">
        <v>0</v>
      </c>
      <c r="E39" s="35">
        <f>C39*D39</f>
        <v>0</v>
      </c>
      <c r="F39" s="57">
        <f>E39*1.2</f>
        <v>0</v>
      </c>
      <c r="G39" s="92"/>
      <c r="H39" s="60" t="s">
        <v>13</v>
      </c>
      <c r="I39" s="61">
        <f>3+3+3</f>
        <v>9</v>
      </c>
      <c r="J39" s="30">
        <v>0</v>
      </c>
      <c r="K39" s="35">
        <f>I39*J39</f>
        <v>0</v>
      </c>
      <c r="L39" s="57">
        <f>K39*1.2</f>
        <v>0</v>
      </c>
    </row>
    <row r="40" spans="1:12" ht="15" thickBot="1">
      <c r="B40" s="67" t="s">
        <v>16</v>
      </c>
      <c r="C40" s="63">
        <v>15</v>
      </c>
      <c r="D40" s="64">
        <v>0</v>
      </c>
      <c r="E40" s="65">
        <f t="shared" si="6"/>
        <v>0</v>
      </c>
      <c r="F40" s="66">
        <f t="shared" si="7"/>
        <v>0</v>
      </c>
      <c r="G40" s="24"/>
      <c r="H40" s="62" t="s">
        <v>16</v>
      </c>
      <c r="I40" s="63">
        <v>15</v>
      </c>
      <c r="J40" s="64">
        <v>0</v>
      </c>
      <c r="K40" s="65">
        <f t="shared" ref="K40:K43" si="10">I40*J40</f>
        <v>0</v>
      </c>
      <c r="L40" s="66">
        <f t="shared" si="9"/>
        <v>0</v>
      </c>
    </row>
    <row r="41" spans="1:12">
      <c r="B41" s="68" t="s">
        <v>33</v>
      </c>
      <c r="C41" s="37"/>
      <c r="D41" s="70">
        <v>0</v>
      </c>
      <c r="E41" s="71">
        <f t="shared" si="6"/>
        <v>0</v>
      </c>
      <c r="F41" s="72">
        <f t="shared" si="7"/>
        <v>0</v>
      </c>
      <c r="G41" s="24"/>
      <c r="H41" s="68" t="s">
        <v>33</v>
      </c>
      <c r="I41" s="11"/>
      <c r="J41" s="70">
        <v>0</v>
      </c>
      <c r="K41" s="71">
        <f t="shared" si="10"/>
        <v>0</v>
      </c>
      <c r="L41" s="72">
        <f t="shared" si="9"/>
        <v>0</v>
      </c>
    </row>
    <row r="42" spans="1:12" ht="15" thickBot="1">
      <c r="B42" s="69" t="s">
        <v>23</v>
      </c>
      <c r="C42" s="6">
        <v>24</v>
      </c>
      <c r="D42" s="73">
        <v>0</v>
      </c>
      <c r="E42" s="74">
        <f t="shared" si="6"/>
        <v>0</v>
      </c>
      <c r="F42" s="75">
        <f t="shared" si="7"/>
        <v>0</v>
      </c>
      <c r="G42" s="24"/>
      <c r="H42" s="69" t="s">
        <v>23</v>
      </c>
      <c r="I42" s="6">
        <v>24</v>
      </c>
      <c r="J42" s="73">
        <v>0</v>
      </c>
      <c r="K42" s="74">
        <f t="shared" si="10"/>
        <v>0</v>
      </c>
      <c r="L42" s="75">
        <f t="shared" si="9"/>
        <v>0</v>
      </c>
    </row>
    <row r="43" spans="1:12" s="24" customFormat="1" ht="15" thickBot="1">
      <c r="B43" s="77" t="s">
        <v>30</v>
      </c>
      <c r="C43" s="43">
        <v>1</v>
      </c>
      <c r="D43" s="78">
        <v>0</v>
      </c>
      <c r="E43" s="79">
        <f t="shared" ref="E43" si="11">C43*D43</f>
        <v>0</v>
      </c>
      <c r="F43" s="66">
        <f t="shared" ref="F43" si="12">E43*1.2</f>
        <v>0</v>
      </c>
      <c r="G43" s="80"/>
      <c r="H43" s="81" t="s">
        <v>30</v>
      </c>
      <c r="I43" s="43">
        <v>1</v>
      </c>
      <c r="J43" s="78">
        <v>0</v>
      </c>
      <c r="K43" s="79">
        <f t="shared" si="10"/>
        <v>0</v>
      </c>
      <c r="L43" s="66">
        <f t="shared" si="9"/>
        <v>0</v>
      </c>
    </row>
    <row r="44" spans="1:12" ht="15" thickBot="1">
      <c r="B44" s="24"/>
      <c r="C44" s="24"/>
      <c r="D44" s="21">
        <f>SUM(D28:D43)</f>
        <v>0</v>
      </c>
      <c r="E44" s="58">
        <f>SUM(E28:E43)</f>
        <v>0</v>
      </c>
      <c r="F44" s="59">
        <f>SUM(F28:F43)</f>
        <v>0</v>
      </c>
      <c r="G44" s="24"/>
      <c r="H44" s="24"/>
      <c r="I44" s="24"/>
      <c r="J44" s="21">
        <f>SUM(J28:J43)</f>
        <v>0</v>
      </c>
      <c r="K44" s="21">
        <f>SUM(K28:K43)</f>
        <v>0</v>
      </c>
      <c r="L44" s="21">
        <f>SUM(L28:L43)</f>
        <v>0</v>
      </c>
    </row>
  </sheetData>
  <mergeCells count="10">
    <mergeCell ref="C3:G3"/>
    <mergeCell ref="B16:G16"/>
    <mergeCell ref="B26:F26"/>
    <mergeCell ref="H26:L26"/>
    <mergeCell ref="B25:L25"/>
    <mergeCell ref="C22:D22"/>
    <mergeCell ref="A28:A35"/>
    <mergeCell ref="A36:A39"/>
    <mergeCell ref="G28:G35"/>
    <mergeCell ref="G36:G3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&amp;C&amp;"-,Gras italique"BUP- Appel d'offre ouvert FCS
Lycée franco-allemand de Buc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lots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lseddiki</dc:creator>
  <cp:lastModifiedBy>lseddiki</cp:lastModifiedBy>
  <cp:lastPrinted>2021-05-20T19:58:24Z</cp:lastPrinted>
  <dcterms:created xsi:type="dcterms:W3CDTF">2020-12-04T08:20:39Z</dcterms:created>
  <dcterms:modified xsi:type="dcterms:W3CDTF">2021-05-21T07:36:09Z</dcterms:modified>
</cp:coreProperties>
</file>